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67\STRUTHOF\bloc cuisine\03 - PRO\DCE IND. F\"/>
    </mc:Choice>
  </mc:AlternateContent>
  <xr:revisionPtr revIDLastSave="0" documentId="13_ncr:1_{EB64915A-F2E5-4E0B-A0BD-986B2535D9A8}" xr6:coauthVersionLast="47" xr6:coauthVersionMax="47" xr10:uidLastSave="{00000000-0000-0000-0000-000000000000}"/>
  <bookViews>
    <workbookView xWindow="38280" yWindow="-120" windowWidth="29040" windowHeight="15720" xr2:uid="{0244247A-C099-4101-8C4B-65E546863AC4}"/>
  </bookViews>
  <sheets>
    <sheet name="PdG" sheetId="2" r:id="rId1"/>
    <sheet name="Couverture" sheetId="1" r:id="rId2"/>
  </sheets>
  <definedNames>
    <definedName name="_xlnm.Print_Titles" localSheetId="1">Couverture!$1:$1</definedName>
    <definedName name="_xlnm.Print_Area" localSheetId="1">Couverture!$A$1:$S$67</definedName>
    <definedName name="_xlnm.Print_Area" localSheetId="0">PdG!$A$1:$N$38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0" i="1" l="1"/>
  <c r="S53" i="1"/>
  <c r="S51" i="1"/>
  <c r="A61" i="1"/>
  <c r="S58" i="1"/>
  <c r="S57" i="1"/>
  <c r="A57" i="1"/>
  <c r="Q49" i="1"/>
  <c r="S49" i="1" s="1"/>
  <c r="Q48" i="1"/>
  <c r="S48" i="1" s="1"/>
  <c r="Q47" i="1"/>
  <c r="S47" i="1" s="1"/>
  <c r="Q46" i="1"/>
  <c r="S46" i="1" s="1"/>
  <c r="A45" i="1"/>
  <c r="S44" i="1"/>
  <c r="S43" i="1"/>
  <c r="S42" i="1"/>
  <c r="S41" i="1"/>
  <c r="A41" i="1"/>
  <c r="A40" i="1"/>
  <c r="S39" i="1"/>
  <c r="A39" i="1"/>
  <c r="S38" i="1"/>
  <c r="S37" i="1"/>
  <c r="A37" i="1"/>
  <c r="A36" i="1"/>
  <c r="S35" i="1"/>
  <c r="S34" i="1"/>
  <c r="A33" i="1"/>
  <c r="S32" i="1"/>
  <c r="A32" i="1"/>
  <c r="A31" i="1"/>
  <c r="S30" i="1"/>
  <c r="S29" i="1"/>
  <c r="A29" i="1"/>
  <c r="A28" i="1"/>
  <c r="S27" i="1"/>
  <c r="S26" i="1"/>
  <c r="A25" i="1"/>
  <c r="A24" i="1"/>
  <c r="S23" i="1"/>
  <c r="A23" i="1"/>
  <c r="S22" i="1"/>
  <c r="S21" i="1"/>
  <c r="S20" i="1"/>
  <c r="A19" i="1"/>
  <c r="S18" i="1"/>
  <c r="A18" i="1"/>
  <c r="A17" i="1"/>
  <c r="S16" i="1"/>
  <c r="S15" i="1"/>
  <c r="A15" i="1"/>
  <c r="S14" i="1"/>
  <c r="A14" i="1"/>
  <c r="S13" i="1"/>
  <c r="S12" i="1"/>
  <c r="A12" i="1"/>
  <c r="S11" i="1"/>
  <c r="A11" i="1"/>
  <c r="S10" i="1"/>
  <c r="A9" i="1"/>
  <c r="A8" i="1"/>
  <c r="S7" i="1"/>
  <c r="S6" i="1"/>
  <c r="A6" i="1"/>
  <c r="A2" i="1"/>
  <c r="R64" i="1" l="1"/>
  <c r="A7" i="1"/>
  <c r="A10" i="1" l="1"/>
  <c r="R66" i="1"/>
  <c r="R65" i="1"/>
  <c r="A13" i="1" l="1"/>
  <c r="A16" i="1" s="1"/>
  <c r="A20" i="1" l="1"/>
  <c r="A21" i="1" l="1"/>
  <c r="A22" i="1" l="1"/>
  <c r="A26" i="1" s="1"/>
  <c r="A27" i="1" l="1"/>
  <c r="A30" i="1" s="1"/>
  <c r="A34" i="1" s="1"/>
  <c r="A35" i="1" s="1"/>
  <c r="A38" i="1" s="1"/>
  <c r="A42" i="1" s="1"/>
  <c r="A43" i="1" s="1"/>
  <c r="A44" i="1" s="1"/>
  <c r="A46" i="1" s="1"/>
  <c r="A47" i="1" s="1"/>
  <c r="A48" i="1" l="1"/>
  <c r="A49" i="1" s="1"/>
  <c r="A50" i="1" s="1"/>
  <c r="A51" i="1" s="1"/>
  <c r="A58" i="1" s="1"/>
</calcChain>
</file>

<file path=xl/sharedStrings.xml><?xml version="1.0" encoding="utf-8"?>
<sst xmlns="http://schemas.openxmlformats.org/spreadsheetml/2006/main" count="122" uniqueCount="102">
  <si>
    <t>N°</t>
  </si>
  <si>
    <t>CCTP</t>
  </si>
  <si>
    <t>Désignations des ouvrages</t>
  </si>
  <si>
    <t>Unité</t>
  </si>
  <si>
    <t>Quantités</t>
  </si>
  <si>
    <t>Prix unitaires</t>
  </si>
  <si>
    <t>Produits</t>
  </si>
  <si>
    <t>PHASE 1</t>
  </si>
  <si>
    <t>3.1.1</t>
  </si>
  <si>
    <t>TRAVAUX PREPARATOIRES</t>
  </si>
  <si>
    <t>Relevé, protocole d'intervention, calepin pour couverture compris les accessoires</t>
  </si>
  <si>
    <t>forfait</t>
  </si>
  <si>
    <t>3.1.2</t>
  </si>
  <si>
    <t xml:space="preserve">DECOUVERTURE </t>
  </si>
  <si>
    <t>En démolition compris évacuation jusqu'à mise à nu du voligeage</t>
  </si>
  <si>
    <t>m²</t>
  </si>
  <si>
    <t>VOLIGEAGES</t>
  </si>
  <si>
    <t>Dépose/repose, modification et remplacement à neuf</t>
  </si>
  <si>
    <t>à la charge du lot charpente</t>
  </si>
  <si>
    <t>3.1.4</t>
  </si>
  <si>
    <t>COUVERTURE CUIVRE</t>
  </si>
  <si>
    <t>Fourniture et pose à joints debout rabattus</t>
  </si>
  <si>
    <t>REFECTION DU FAITAGE ET DES RIVES</t>
  </si>
  <si>
    <t xml:space="preserve">Réfection à neuf </t>
  </si>
  <si>
    <t>Faitage</t>
  </si>
  <si>
    <t>ml</t>
  </si>
  <si>
    <t>Rive libre</t>
  </si>
  <si>
    <t>Bas de pente</t>
  </si>
  <si>
    <t>ABERGEMENT DE SOUCHES DE CHEMINEE et EDICULES</t>
  </si>
  <si>
    <t>Réfection à neuf</t>
  </si>
  <si>
    <t>Souches</t>
  </si>
  <si>
    <t>unité</t>
  </si>
  <si>
    <t>Edicules</t>
  </si>
  <si>
    <t>3.1.5</t>
  </si>
  <si>
    <t>DESCENTE EP</t>
  </si>
  <si>
    <t>Remplacement à neuf compris branchement dans regard en pied de chute</t>
  </si>
  <si>
    <t>3.1.6</t>
  </si>
  <si>
    <t>GOUTTIERE</t>
  </si>
  <si>
    <t>Remplacement à neuf</t>
  </si>
  <si>
    <t>support bois compris crochets</t>
  </si>
  <si>
    <t xml:space="preserve">gorge en cuivre </t>
  </si>
  <si>
    <t>3.1.7</t>
  </si>
  <si>
    <t>HABILLAGE DES TETES DE PLINTHE EXTERIEURES</t>
  </si>
  <si>
    <t xml:space="preserve">En cuivre </t>
  </si>
  <si>
    <t>3.1.8</t>
  </si>
  <si>
    <t>PARATONNERRE</t>
  </si>
  <si>
    <t>Dépose repose et remplacement pour mise aux normes</t>
  </si>
  <si>
    <t>études, rapport foudre</t>
  </si>
  <si>
    <t xml:space="preserve">dépose du dispositif existant </t>
  </si>
  <si>
    <t>pointes sèches sur couv., dépose repose et remplacement des pointes défectueuses</t>
  </si>
  <si>
    <t>conducteurs à neuf</t>
  </si>
  <si>
    <t>sur couvertures</t>
  </si>
  <si>
    <t>à l'égout</t>
  </si>
  <si>
    <t>sur bardage</t>
  </si>
  <si>
    <t>prises de terre</t>
  </si>
  <si>
    <t>une pour chaque descente de conducteur</t>
  </si>
  <si>
    <t>liaison équipotentielle</t>
  </si>
  <si>
    <t xml:space="preserve">au lot électricité </t>
  </si>
  <si>
    <t>contrôle de l'installation</t>
  </si>
  <si>
    <t>Sous-total phase 1</t>
  </si>
  <si>
    <t>PHASE 2</t>
  </si>
  <si>
    <t>TRAITEMENT DE FINITION COUVERTURE CUIVRE</t>
  </si>
  <si>
    <t>Traitement de finition sombre par patine ou peinture</t>
  </si>
  <si>
    <t>Sous-total phase 2</t>
  </si>
  <si>
    <t>Total H.T. :</t>
  </si>
  <si>
    <t>T.V.A. 20% :</t>
  </si>
  <si>
    <t>Total T.T.C. :</t>
  </si>
  <si>
    <t>MAITRE DE L'OUVRAGE</t>
  </si>
  <si>
    <t>ONACVG</t>
  </si>
  <si>
    <t>Hôtel National des Invalides</t>
  </si>
  <si>
    <t>128 rue de Grenelle</t>
  </si>
  <si>
    <t>75700 Paris</t>
  </si>
  <si>
    <t>Ancien camp de Natzweiler-Struthof</t>
  </si>
  <si>
    <t>Restauration de la baraque cuisine</t>
  </si>
  <si>
    <t>DECOMPOSITION DU PRIX GLOBAL ET FORFAITAIRE</t>
  </si>
  <si>
    <t>LOT 1 - COUVERTURE</t>
  </si>
  <si>
    <t>A.C.M.H. MANDATAIRE</t>
  </si>
  <si>
    <t>BET STRUCTURE</t>
  </si>
  <si>
    <t>Pierre DUFOUR ACMH</t>
  </si>
  <si>
    <t>Equilibre Structures</t>
  </si>
  <si>
    <t>18, rue du Sentier</t>
  </si>
  <si>
    <t>10, rue Saint-Nicolas</t>
  </si>
  <si>
    <t>75002 Paris</t>
  </si>
  <si>
    <t>75012 Paris</t>
  </si>
  <si>
    <t>Tél : 06 48 08 91 90</t>
  </si>
  <si>
    <t>Tél. : 01 47 42 04 87</t>
  </si>
  <si>
    <t>pdufouracmh@antoine-dufour.com</t>
  </si>
  <si>
    <t>contact@equilibre-structures.fr</t>
  </si>
  <si>
    <t>ECONOMISTE</t>
  </si>
  <si>
    <t>BET ELECTRICITE</t>
  </si>
  <si>
    <t>Cabinet François</t>
  </si>
  <si>
    <t>B3E</t>
  </si>
  <si>
    <t>14, rue de Queuleu</t>
  </si>
  <si>
    <t>38, rue Paul Diacre</t>
  </si>
  <si>
    <t>57070 Metz</t>
  </si>
  <si>
    <t>57000 Metz</t>
  </si>
  <si>
    <t>Tél : 03 87 36 82 75</t>
  </si>
  <si>
    <t>Tél : 03 87 75 02 19</t>
  </si>
  <si>
    <t>contact@cabinetvmh.com</t>
  </si>
  <si>
    <t>b3eLorrain@aol.com</t>
  </si>
  <si>
    <t>ind. F 29/04/2025</t>
  </si>
  <si>
    <t>3.1.3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</si>
</sst>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FFC000"/>
      <name val="Arial"/>
      <family val="2"/>
    </font>
    <font>
      <i/>
      <sz val="9"/>
      <color theme="9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126">
    <xf numFmtId="0" fontId="0" fillId="0" borderId="0" xfId="0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2" xfId="2" quotePrefix="1" applyFont="1" applyBorder="1" applyAlignment="1">
      <alignment horizontal="center" vertical="center"/>
    </xf>
    <xf numFmtId="0" fontId="4" fillId="0" borderId="3" xfId="2" quotePrefix="1" applyFont="1" applyBorder="1" applyAlignment="1">
      <alignment horizontal="center" vertical="center"/>
    </xf>
    <xf numFmtId="0" fontId="4" fillId="0" borderId="0" xfId="2" quotePrefix="1" applyFont="1" applyAlignment="1">
      <alignment horizontal="left" vertical="center" wrapText="1" indent="1"/>
    </xf>
    <xf numFmtId="0" fontId="4" fillId="0" borderId="4" xfId="2" quotePrefix="1" applyFont="1" applyBorder="1" applyAlignment="1">
      <alignment horizontal="left" vertical="center" wrapText="1" indent="1"/>
    </xf>
    <xf numFmtId="0" fontId="4" fillId="0" borderId="5" xfId="2" applyFont="1" applyBorder="1" applyAlignment="1">
      <alignment horizontal="center" vertical="center"/>
    </xf>
    <xf numFmtId="2" fontId="4" fillId="0" borderId="5" xfId="2" applyNumberFormat="1" applyFont="1" applyBorder="1" applyAlignment="1">
      <alignment horizontal="center" vertical="center"/>
    </xf>
    <xf numFmtId="4" fontId="4" fillId="0" borderId="5" xfId="2" applyNumberFormat="1" applyFont="1" applyBorder="1" applyAlignment="1">
      <alignment horizontal="center" vertical="center"/>
    </xf>
    <xf numFmtId="0" fontId="4" fillId="0" borderId="5" xfId="2" quotePrefix="1" applyFont="1" applyBorder="1" applyAlignment="1">
      <alignment horizontal="center" vertical="center"/>
    </xf>
    <xf numFmtId="0" fontId="6" fillId="0" borderId="0" xfId="2" quotePrefix="1" applyFont="1" applyAlignment="1">
      <alignment horizontal="left" vertical="center"/>
    </xf>
    <xf numFmtId="0" fontId="7" fillId="0" borderId="0" xfId="2" quotePrefix="1" applyFont="1" applyAlignment="1">
      <alignment horizontal="center" vertical="center" wrapText="1"/>
    </xf>
    <xf numFmtId="2" fontId="4" fillId="0" borderId="2" xfId="2" applyNumberFormat="1" applyFont="1" applyBorder="1" applyAlignment="1">
      <alignment horizontal="center" vertical="center"/>
    </xf>
    <xf numFmtId="0" fontId="4" fillId="0" borderId="0" xfId="2" quotePrefix="1" applyFont="1" applyAlignment="1">
      <alignment vertical="center"/>
    </xf>
    <xf numFmtId="0" fontId="6" fillId="0" borderId="0" xfId="2" quotePrefix="1" applyFont="1" applyAlignment="1">
      <alignment vertical="center"/>
    </xf>
    <xf numFmtId="0" fontId="4" fillId="0" borderId="0" xfId="2" quotePrefix="1" applyFont="1" applyAlignment="1">
      <alignment horizontal="left" vertical="center" wrapText="1"/>
    </xf>
    <xf numFmtId="2" fontId="4" fillId="0" borderId="0" xfId="2" applyNumberFormat="1" applyFont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horizontal="left" vertical="center" indent="1"/>
    </xf>
    <xf numFmtId="0" fontId="4" fillId="0" borderId="0" xfId="2" quotePrefix="1" applyFont="1" applyAlignment="1">
      <alignment horizontal="left" vertical="center"/>
    </xf>
    <xf numFmtId="0" fontId="4" fillId="0" borderId="4" xfId="2" quotePrefix="1" applyFont="1" applyBorder="1" applyAlignment="1">
      <alignment vertical="center"/>
    </xf>
    <xf numFmtId="0" fontId="4" fillId="0" borderId="0" xfId="2" quotePrefix="1" applyFont="1" applyAlignment="1">
      <alignment vertical="center" wrapText="1"/>
    </xf>
    <xf numFmtId="0" fontId="4" fillId="0" borderId="0" xfId="2" quotePrefix="1" applyFont="1" applyAlignment="1">
      <alignment horizontal="left" vertical="center" indent="1"/>
    </xf>
    <xf numFmtId="0" fontId="8" fillId="0" borderId="0" xfId="2" quotePrefix="1" applyFont="1" applyAlignment="1">
      <alignment horizontal="left" vertical="center" indent="1"/>
    </xf>
    <xf numFmtId="0" fontId="8" fillId="0" borderId="0" xfId="2" quotePrefix="1" applyFont="1" applyAlignment="1">
      <alignment horizontal="left" vertical="center"/>
    </xf>
    <xf numFmtId="0" fontId="8" fillId="0" borderId="0" xfId="2" quotePrefix="1" applyFont="1" applyAlignment="1">
      <alignment horizontal="right" vertical="center"/>
    </xf>
    <xf numFmtId="0" fontId="8" fillId="0" borderId="0" xfId="2" quotePrefix="1" applyFont="1" applyAlignment="1">
      <alignment horizontal="center" vertical="center"/>
    </xf>
    <xf numFmtId="2" fontId="8" fillId="0" borderId="0" xfId="2" quotePrefix="1" applyNumberFormat="1" applyFont="1" applyAlignment="1">
      <alignment horizontal="center" vertical="center"/>
    </xf>
    <xf numFmtId="164" fontId="8" fillId="0" borderId="0" xfId="1" quotePrefix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64" fontId="10" fillId="0" borderId="0" xfId="2" quotePrefix="1" applyNumberFormat="1" applyFont="1" applyAlignment="1">
      <alignment horizontal="left" vertical="center"/>
    </xf>
    <xf numFmtId="0" fontId="8" fillId="0" borderId="0" xfId="1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0" fillId="0" borderId="0" xfId="2" quotePrefix="1" applyFont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quotePrefix="1" applyFont="1" applyAlignment="1">
      <alignment horizontal="left" vertical="center" wrapText="1"/>
    </xf>
    <xf numFmtId="0" fontId="4" fillId="0" borderId="4" xfId="0" quotePrefix="1" applyFont="1" applyBorder="1" applyAlignment="1">
      <alignment horizontal="left" vertical="center" wrapText="1"/>
    </xf>
    <xf numFmtId="0" fontId="4" fillId="0" borderId="0" xfId="2" quotePrefix="1" applyFont="1" applyAlignment="1">
      <alignment horizontal="left" vertical="center" indent="2"/>
    </xf>
    <xf numFmtId="0" fontId="7" fillId="0" borderId="0" xfId="2" quotePrefix="1" applyFont="1" applyAlignment="1">
      <alignment horizontal="left" vertical="center" wrapText="1" indent="2"/>
    </xf>
    <xf numFmtId="0" fontId="4" fillId="0" borderId="0" xfId="0" quotePrefix="1" applyFont="1" applyAlignment="1">
      <alignment horizontal="left" vertical="center" indent="1"/>
    </xf>
    <xf numFmtId="0" fontId="4" fillId="0" borderId="0" xfId="0" quotePrefix="1" applyFont="1" applyAlignment="1">
      <alignment horizontal="left" vertical="center" indent="3"/>
    </xf>
    <xf numFmtId="0" fontId="11" fillId="0" borderId="4" xfId="2" quotePrefix="1" applyFont="1" applyBorder="1" applyAlignment="1">
      <alignment horizontal="right" vertical="center" indent="1"/>
    </xf>
    <xf numFmtId="4" fontId="4" fillId="0" borderId="2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/>
    </xf>
    <xf numFmtId="0" fontId="4" fillId="0" borderId="7" xfId="2" quotePrefix="1" applyFont="1" applyBorder="1" applyAlignment="1">
      <alignment horizontal="center" vertical="center"/>
    </xf>
    <xf numFmtId="0" fontId="4" fillId="0" borderId="8" xfId="2" quotePrefix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4" fillId="0" borderId="9" xfId="2" quotePrefix="1" applyFont="1" applyBorder="1" applyAlignment="1">
      <alignment vertical="center"/>
    </xf>
    <xf numFmtId="0" fontId="4" fillId="0" borderId="9" xfId="2" quotePrefix="1" applyFont="1" applyBorder="1" applyAlignment="1">
      <alignment vertical="center" wrapText="1"/>
    </xf>
    <xf numFmtId="4" fontId="4" fillId="0" borderId="8" xfId="2" applyNumberFormat="1" applyFont="1" applyBorder="1" applyAlignment="1">
      <alignment horizontal="center" vertical="center"/>
    </xf>
    <xf numFmtId="4" fontId="4" fillId="0" borderId="10" xfId="2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6" fillId="0" borderId="11" xfId="2" applyFont="1" applyBorder="1" applyAlignment="1">
      <alignment horizontal="left" vertical="center" indent="1"/>
    </xf>
    <xf numFmtId="0" fontId="4" fillId="0" borderId="6" xfId="2" applyFont="1" applyBorder="1" applyAlignment="1">
      <alignment vertical="center" wrapText="1"/>
    </xf>
    <xf numFmtId="164" fontId="2" fillId="0" borderId="0" xfId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13" xfId="2" applyFont="1" applyBorder="1" applyAlignment="1">
      <alignment horizontal="left" vertical="center" indent="1"/>
    </xf>
    <xf numFmtId="0" fontId="6" fillId="0" borderId="15" xfId="2" applyFont="1" applyBorder="1" applyAlignment="1">
      <alignment horizontal="left" vertical="center" indent="1"/>
    </xf>
    <xf numFmtId="0" fontId="4" fillId="0" borderId="9" xfId="2" applyFont="1" applyBorder="1" applyAlignment="1">
      <alignment horizontal="left" vertical="center" wrapText="1" inden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3"/>
    <xf numFmtId="0" fontId="3" fillId="0" borderId="0" xfId="3" applyAlignment="1">
      <alignment horizontal="center" vertical="center"/>
    </xf>
    <xf numFmtId="0" fontId="13" fillId="0" borderId="0" xfId="3" applyFont="1"/>
    <xf numFmtId="4" fontId="3" fillId="0" borderId="0" xfId="3" applyNumberFormat="1" applyAlignment="1">
      <alignment horizontal="center"/>
    </xf>
    <xf numFmtId="0" fontId="3" fillId="0" borderId="0" xfId="3" applyAlignment="1">
      <alignment horizontal="center"/>
    </xf>
    <xf numFmtId="4" fontId="3" fillId="0" borderId="0" xfId="3" applyNumberFormat="1" applyAlignment="1">
      <alignment horizontal="right"/>
    </xf>
    <xf numFmtId="4" fontId="15" fillId="0" borderId="0" xfId="3" applyNumberFormat="1" applyFont="1" applyAlignment="1">
      <alignment horizontal="left"/>
    </xf>
    <xf numFmtId="0" fontId="3" fillId="0" borderId="0" xfId="3" applyAlignment="1">
      <alignment vertical="center"/>
    </xf>
    <xf numFmtId="4" fontId="16" fillId="0" borderId="0" xfId="3" applyNumberFormat="1" applyFont="1" applyAlignment="1">
      <alignment horizontal="center"/>
    </xf>
    <xf numFmtId="0" fontId="3" fillId="0" borderId="6" xfId="3" applyBorder="1" applyAlignment="1">
      <alignment horizontal="center" vertical="center"/>
    </xf>
    <xf numFmtId="0" fontId="5" fillId="0" borderId="6" xfId="3" applyFont="1" applyBorder="1" applyAlignment="1">
      <alignment vertical="center"/>
    </xf>
    <xf numFmtId="0" fontId="3" fillId="0" borderId="0" xfId="3" applyAlignment="1">
      <alignment horizontal="left" vertical="center" indent="2"/>
    </xf>
    <xf numFmtId="0" fontId="3" fillId="0" borderId="0" xfId="3" applyAlignment="1">
      <alignment horizontal="left" vertical="center"/>
    </xf>
    <xf numFmtId="4" fontId="3" fillId="0" borderId="0" xfId="3" applyNumberFormat="1" applyAlignment="1">
      <alignment horizontal="center" vertical="center"/>
    </xf>
    <xf numFmtId="4" fontId="3" fillId="0" borderId="0" xfId="3" applyNumberFormat="1" applyAlignment="1">
      <alignment horizontal="right" vertical="center"/>
    </xf>
    <xf numFmtId="0" fontId="14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3" fillId="0" borderId="0" xfId="3" applyAlignment="1">
      <alignment horizontal="center" vertical="center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center"/>
    </xf>
    <xf numFmtId="0" fontId="14" fillId="0" borderId="11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14" fillId="0" borderId="15" xfId="3" applyFont="1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0" borderId="17" xfId="3" applyFont="1" applyBorder="1" applyAlignment="1">
      <alignment horizontal="center" vertical="center"/>
    </xf>
    <xf numFmtId="0" fontId="3" fillId="0" borderId="13" xfId="3" applyBorder="1" applyAlignment="1">
      <alignment horizontal="center" vertical="center"/>
    </xf>
    <xf numFmtId="0" fontId="3" fillId="0" borderId="14" xfId="3" applyBorder="1" applyAlignment="1">
      <alignment horizontal="center" vertical="center"/>
    </xf>
    <xf numFmtId="0" fontId="3" fillId="0" borderId="15" xfId="3" applyBorder="1" applyAlignment="1">
      <alignment horizontal="center" vertical="center"/>
    </xf>
    <xf numFmtId="0" fontId="3" fillId="0" borderId="9" xfId="3" applyBorder="1" applyAlignment="1">
      <alignment horizontal="center" vertical="center"/>
    </xf>
    <xf numFmtId="0" fontId="3" fillId="0" borderId="18" xfId="3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3" fillId="0" borderId="11" xfId="3" applyBorder="1" applyAlignment="1">
      <alignment horizontal="center" vertical="center"/>
    </xf>
    <xf numFmtId="0" fontId="3" fillId="0" borderId="6" xfId="3" applyBorder="1" applyAlignment="1">
      <alignment horizontal="center" vertical="center"/>
    </xf>
    <xf numFmtId="0" fontId="3" fillId="0" borderId="12" xfId="3" applyBorder="1" applyAlignment="1">
      <alignment horizontal="center" vertical="center"/>
    </xf>
    <xf numFmtId="0" fontId="5" fillId="2" borderId="2" xfId="2" quotePrefix="1" applyFont="1" applyFill="1" applyBorder="1" applyAlignment="1">
      <alignment horizontal="center" vertical="center" wrapText="1"/>
    </xf>
    <xf numFmtId="0" fontId="5" fillId="2" borderId="0" xfId="2" quotePrefix="1" applyFont="1" applyFill="1" applyAlignment="1">
      <alignment horizontal="center" vertical="center" wrapText="1"/>
    </xf>
    <xf numFmtId="0" fontId="5" fillId="2" borderId="4" xfId="2" quotePrefix="1" applyFont="1" applyFill="1" applyBorder="1" applyAlignment="1">
      <alignment horizontal="center" vertical="center" wrapText="1"/>
    </xf>
    <xf numFmtId="4" fontId="6" fillId="0" borderId="6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4" fontId="4" fillId="0" borderId="14" xfId="2" applyNumberFormat="1" applyFont="1" applyBorder="1" applyAlignment="1">
      <alignment horizontal="center" vertical="center"/>
    </xf>
    <xf numFmtId="4" fontId="6" fillId="0" borderId="16" xfId="2" applyNumberFormat="1" applyFont="1" applyBorder="1" applyAlignment="1">
      <alignment horizontal="center" vertical="center" wrapText="1"/>
    </xf>
    <xf numFmtId="4" fontId="6" fillId="0" borderId="17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2" quotePrefix="1" applyFont="1" applyBorder="1" applyAlignment="1">
      <alignment horizontal="left" vertical="center" wrapText="1"/>
    </xf>
    <xf numFmtId="0" fontId="4" fillId="0" borderId="0" xfId="2" quotePrefix="1" applyFont="1" applyAlignment="1">
      <alignment horizontal="left" vertical="center" wrapText="1"/>
    </xf>
    <xf numFmtId="0" fontId="4" fillId="0" borderId="4" xfId="2" quotePrefix="1" applyFont="1" applyBorder="1" applyAlignment="1">
      <alignment horizontal="left" vertical="center" wrapText="1"/>
    </xf>
    <xf numFmtId="0" fontId="4" fillId="0" borderId="2" xfId="2" quotePrefix="1" applyFont="1" applyBorder="1" applyAlignment="1">
      <alignment horizontal="left" vertical="center" wrapText="1" indent="1"/>
    </xf>
    <xf numFmtId="0" fontId="4" fillId="0" borderId="0" xfId="2" quotePrefix="1" applyFont="1" applyAlignment="1">
      <alignment horizontal="left" vertical="center" wrapText="1" indent="1"/>
    </xf>
    <xf numFmtId="0" fontId="4" fillId="0" borderId="4" xfId="2" quotePrefix="1" applyFont="1" applyBorder="1" applyAlignment="1">
      <alignment horizontal="left" vertical="center" wrapText="1" indent="1"/>
    </xf>
  </cellXfs>
  <cellStyles count="4">
    <cellStyle name="Milliers" xfId="1" builtinId="3"/>
    <cellStyle name="Normal" xfId="0" builtinId="0"/>
    <cellStyle name="Normal 2" xfId="3" xr:uid="{6C7C278B-3464-47D2-AE24-8736B52AF167}"/>
    <cellStyle name="Normal 3" xfId="2" xr:uid="{39BB0C01-DBFF-4F16-A7CB-3D7A5ACF48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76200</xdr:rowOff>
    </xdr:from>
    <xdr:to>
      <xdr:col>6</xdr:col>
      <xdr:colOff>266065</xdr:colOff>
      <xdr:row>3</xdr:row>
      <xdr:rowOff>220980</xdr:rowOff>
    </xdr:to>
    <xdr:pic>
      <xdr:nvPicPr>
        <xdr:cNvPr id="2" name="Image 1" descr="Fichier:Logo de l'Office national des combattants et des ...">
          <a:extLst>
            <a:ext uri="{FF2B5EF4-FFF2-40B4-BE49-F238E27FC236}">
              <a16:creationId xmlns:a16="http://schemas.microsoft.com/office/drawing/2014/main" id="{1B29E52B-ED6F-0319-462A-4FC50E746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76200"/>
          <a:ext cx="1630045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contact@equilibre-structure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A562-90C0-41F7-83FD-369E57A1168D}">
  <sheetPr>
    <pageSetUpPr fitToPage="1"/>
  </sheetPr>
  <dimension ref="A4:N40"/>
  <sheetViews>
    <sheetView showGridLines="0" showZeros="0" tabSelected="1" showOutlineSymbols="0" view="pageBreakPreview" topLeftCell="A4" zoomScaleNormal="100" zoomScaleSheetLayoutView="100" workbookViewId="0">
      <selection activeCell="G18" sqref="A17:N18"/>
    </sheetView>
  </sheetViews>
  <sheetFormatPr baseColWidth="10" defaultColWidth="11.44140625" defaultRowHeight="13.2" x14ac:dyDescent="0.25"/>
  <cols>
    <col min="1" max="1" width="4.33203125" style="70" customWidth="1"/>
    <col min="2" max="2" width="2.21875" style="70" customWidth="1"/>
    <col min="3" max="5" width="3.5546875" style="70" customWidth="1"/>
    <col min="6" max="6" width="4" style="70" customWidth="1"/>
    <col min="7" max="7" width="8.6640625" style="70" customWidth="1"/>
    <col min="8" max="8" width="6" style="70" customWidth="1"/>
    <col min="9" max="9" width="13.88671875" style="70" customWidth="1"/>
    <col min="10" max="10" width="11.6640625" style="73" customWidth="1"/>
    <col min="11" max="11" width="5.6640625" style="74" customWidth="1"/>
    <col min="12" max="12" width="7.33203125" style="73" customWidth="1"/>
    <col min="13" max="13" width="9.33203125" style="75" customWidth="1"/>
    <col min="14" max="14" width="13.5546875" style="75" customWidth="1"/>
    <col min="15" max="17" width="5.6640625" style="70" customWidth="1"/>
    <col min="18" max="18" width="20.5546875" style="70" customWidth="1"/>
    <col min="19" max="19" width="5.6640625" style="70" customWidth="1"/>
    <col min="20" max="20" width="7.5546875" style="70" customWidth="1"/>
    <col min="21" max="22" width="5.6640625" style="70" customWidth="1"/>
    <col min="23" max="16384" width="11.44140625" style="70"/>
  </cols>
  <sheetData>
    <row r="4" spans="1:14" ht="18" customHeight="1" x14ac:dyDescent="0.25">
      <c r="A4" s="86" t="s">
        <v>67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ht="14.25" customHeight="1" x14ac:dyDescent="0.25">
      <c r="A5" s="87" t="s">
        <v>68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4" ht="14.25" customHeight="1" x14ac:dyDescent="0.25">
      <c r="A6" s="87" t="s">
        <v>69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ht="14.25" customHeight="1" x14ac:dyDescent="0.25">
      <c r="A7" s="87" t="s">
        <v>70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</row>
    <row r="8" spans="1:14" ht="14.25" customHeight="1" x14ac:dyDescent="0.25">
      <c r="A8" s="87" t="s">
        <v>71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10" spans="1:14" ht="15.6" customHeight="1" x14ac:dyDescent="0.25">
      <c r="A10" s="72"/>
      <c r="B10" s="72"/>
      <c r="C10" s="72"/>
      <c r="D10" s="72"/>
      <c r="E10" s="72"/>
      <c r="F10" s="72"/>
      <c r="G10" s="72"/>
      <c r="H10" s="72"/>
    </row>
    <row r="11" spans="1:14" ht="24" customHeight="1" x14ac:dyDescent="0.25">
      <c r="A11" s="85" t="s">
        <v>72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</row>
    <row r="12" spans="1:14" ht="40.5" customHeight="1" x14ac:dyDescent="0.25">
      <c r="A12" s="88" t="s">
        <v>73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14" ht="7.5" customHeight="1" x14ac:dyDescent="0.25">
      <c r="A13" s="72"/>
      <c r="B13" s="72"/>
      <c r="C13" s="72"/>
      <c r="D13" s="72"/>
      <c r="E13" s="72"/>
      <c r="F13" s="72"/>
      <c r="G13" s="72"/>
      <c r="H13" s="72"/>
    </row>
    <row r="14" spans="1:14" ht="34.799999999999997" customHeight="1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4" ht="15" x14ac:dyDescent="0.25">
      <c r="A15" s="72"/>
      <c r="B15" s="72"/>
      <c r="C15" s="72"/>
      <c r="D15" s="72"/>
      <c r="E15" s="72"/>
      <c r="F15" s="72"/>
      <c r="G15" s="72"/>
      <c r="H15" s="72"/>
      <c r="M15" s="76" t="s">
        <v>100</v>
      </c>
    </row>
    <row r="16" spans="1:14" s="77" customFormat="1" ht="36" customHeight="1" x14ac:dyDescent="0.3">
      <c r="A16" s="90" t="s">
        <v>74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2"/>
    </row>
    <row r="17" spans="1:14" s="77" customFormat="1" ht="36" customHeight="1" x14ac:dyDescent="0.3">
      <c r="A17" s="93" t="s">
        <v>75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/>
    </row>
    <row r="18" spans="1:14" ht="9.6" customHeight="1" x14ac:dyDescent="0.25">
      <c r="A18" s="72"/>
      <c r="B18" s="72"/>
      <c r="C18" s="72"/>
      <c r="D18" s="72"/>
      <c r="E18" s="72"/>
      <c r="F18" s="72"/>
      <c r="G18" s="72"/>
      <c r="H18" s="72"/>
      <c r="L18" s="70"/>
      <c r="M18" s="78"/>
    </row>
    <row r="19" spans="1:14" ht="11.25" customHeight="1" x14ac:dyDescent="0.25"/>
    <row r="22" spans="1:14" ht="63" customHeight="1" x14ac:dyDescent="0.25"/>
    <row r="23" spans="1:14" ht="15" customHeight="1" x14ac:dyDescent="0.25">
      <c r="A23" s="96" t="s">
        <v>76</v>
      </c>
      <c r="B23" s="97"/>
      <c r="C23" s="97"/>
      <c r="D23" s="97"/>
      <c r="E23" s="97"/>
      <c r="F23" s="97"/>
      <c r="G23" s="97"/>
      <c r="H23" s="97"/>
      <c r="I23" s="98"/>
      <c r="J23" s="96" t="s">
        <v>77</v>
      </c>
      <c r="K23" s="97"/>
      <c r="L23" s="97"/>
      <c r="M23" s="97"/>
      <c r="N23" s="98"/>
    </row>
    <row r="24" spans="1:14" ht="15" customHeight="1" x14ac:dyDescent="0.25">
      <c r="A24" s="99" t="s">
        <v>78</v>
      </c>
      <c r="B24" s="87"/>
      <c r="C24" s="87"/>
      <c r="D24" s="87"/>
      <c r="E24" s="87"/>
      <c r="F24" s="87"/>
      <c r="G24" s="87"/>
      <c r="H24" s="87"/>
      <c r="I24" s="87"/>
      <c r="J24" s="99" t="s">
        <v>79</v>
      </c>
      <c r="K24" s="87"/>
      <c r="L24" s="87"/>
      <c r="M24" s="87"/>
      <c r="N24" s="100"/>
    </row>
    <row r="25" spans="1:14" s="77" customFormat="1" ht="15" customHeight="1" x14ac:dyDescent="0.3">
      <c r="A25" s="99" t="s">
        <v>80</v>
      </c>
      <c r="B25" s="87"/>
      <c r="C25" s="87"/>
      <c r="D25" s="87"/>
      <c r="E25" s="87"/>
      <c r="F25" s="87"/>
      <c r="G25" s="87"/>
      <c r="H25" s="87"/>
      <c r="I25" s="87"/>
      <c r="J25" s="99" t="s">
        <v>81</v>
      </c>
      <c r="K25" s="87"/>
      <c r="L25" s="87"/>
      <c r="M25" s="87"/>
      <c r="N25" s="100"/>
    </row>
    <row r="26" spans="1:14" s="77" customFormat="1" ht="15" customHeight="1" x14ac:dyDescent="0.3">
      <c r="A26" s="99" t="s">
        <v>82</v>
      </c>
      <c r="B26" s="87"/>
      <c r="C26" s="87"/>
      <c r="D26" s="87"/>
      <c r="E26" s="87"/>
      <c r="F26" s="87"/>
      <c r="G26" s="87"/>
      <c r="H26" s="87"/>
      <c r="I26" s="87"/>
      <c r="J26" s="99" t="s">
        <v>83</v>
      </c>
      <c r="K26" s="87"/>
      <c r="L26" s="87"/>
      <c r="M26" s="87"/>
      <c r="N26" s="100"/>
    </row>
    <row r="27" spans="1:14" s="77" customFormat="1" ht="15" customHeight="1" x14ac:dyDescent="0.3">
      <c r="A27" s="99" t="s">
        <v>84</v>
      </c>
      <c r="B27" s="87"/>
      <c r="C27" s="87"/>
      <c r="D27" s="87"/>
      <c r="E27" s="87"/>
      <c r="F27" s="87"/>
      <c r="G27" s="87"/>
      <c r="H27" s="87"/>
      <c r="I27" s="87"/>
      <c r="J27" s="99" t="s">
        <v>85</v>
      </c>
      <c r="K27" s="87"/>
      <c r="L27" s="87"/>
      <c r="M27" s="87"/>
      <c r="N27" s="100"/>
    </row>
    <row r="28" spans="1:14" s="77" customFormat="1" ht="15" customHeight="1" x14ac:dyDescent="0.3">
      <c r="A28" s="101" t="s">
        <v>86</v>
      </c>
      <c r="B28" s="102"/>
      <c r="C28" s="102"/>
      <c r="D28" s="102"/>
      <c r="E28" s="102"/>
      <c r="F28" s="102"/>
      <c r="G28" s="102"/>
      <c r="H28" s="102"/>
      <c r="I28" s="102"/>
      <c r="J28" s="101" t="s">
        <v>87</v>
      </c>
      <c r="K28" s="102"/>
      <c r="L28" s="102"/>
      <c r="M28" s="102"/>
      <c r="N28" s="103"/>
    </row>
    <row r="29" spans="1:14" s="77" customFormat="1" ht="15" customHeight="1" x14ac:dyDescent="0.3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</row>
    <row r="30" spans="1:14" s="77" customFormat="1" ht="15" customHeight="1" x14ac:dyDescent="0.3">
      <c r="A30" s="104" t="s">
        <v>88</v>
      </c>
      <c r="B30" s="105"/>
      <c r="C30" s="105"/>
      <c r="D30" s="105"/>
      <c r="E30" s="105"/>
      <c r="F30" s="105"/>
      <c r="G30" s="105"/>
      <c r="H30" s="105"/>
      <c r="I30" s="106"/>
      <c r="J30" s="96" t="s">
        <v>89</v>
      </c>
      <c r="K30" s="97"/>
      <c r="L30" s="97"/>
      <c r="M30" s="97"/>
      <c r="N30" s="98"/>
    </row>
    <row r="31" spans="1:14" s="77" customFormat="1" ht="15" customHeight="1" x14ac:dyDescent="0.3">
      <c r="A31" s="107" t="s">
        <v>90</v>
      </c>
      <c r="B31" s="108"/>
      <c r="C31" s="108"/>
      <c r="D31" s="108"/>
      <c r="E31" s="108"/>
      <c r="F31" s="108"/>
      <c r="G31" s="108"/>
      <c r="H31" s="108"/>
      <c r="I31" s="109"/>
      <c r="J31" s="87" t="s">
        <v>91</v>
      </c>
      <c r="K31" s="87"/>
      <c r="L31" s="87"/>
      <c r="M31" s="87"/>
      <c r="N31" s="100"/>
    </row>
    <row r="32" spans="1:14" s="77" customFormat="1" ht="15" customHeight="1" x14ac:dyDescent="0.3">
      <c r="A32" s="99" t="s">
        <v>92</v>
      </c>
      <c r="B32" s="87"/>
      <c r="C32" s="87"/>
      <c r="D32" s="87"/>
      <c r="E32" s="87"/>
      <c r="F32" s="87"/>
      <c r="G32" s="87"/>
      <c r="H32" s="87"/>
      <c r="I32" s="100"/>
      <c r="J32" s="87" t="s">
        <v>93</v>
      </c>
      <c r="K32" s="87"/>
      <c r="L32" s="87"/>
      <c r="M32" s="87"/>
      <c r="N32" s="100"/>
    </row>
    <row r="33" spans="1:14" s="77" customFormat="1" ht="15" customHeight="1" x14ac:dyDescent="0.3">
      <c r="A33" s="99" t="s">
        <v>94</v>
      </c>
      <c r="B33" s="87"/>
      <c r="C33" s="87"/>
      <c r="D33" s="87"/>
      <c r="E33" s="87"/>
      <c r="F33" s="87"/>
      <c r="G33" s="87"/>
      <c r="H33" s="87"/>
      <c r="I33" s="100"/>
      <c r="J33" s="87" t="s">
        <v>95</v>
      </c>
      <c r="K33" s="87"/>
      <c r="L33" s="87"/>
      <c r="M33" s="87"/>
      <c r="N33" s="100"/>
    </row>
    <row r="34" spans="1:14" s="77" customFormat="1" ht="15" customHeight="1" x14ac:dyDescent="0.3">
      <c r="A34" s="99" t="s">
        <v>96</v>
      </c>
      <c r="B34" s="87"/>
      <c r="C34" s="87"/>
      <c r="D34" s="87"/>
      <c r="E34" s="87"/>
      <c r="F34" s="87"/>
      <c r="G34" s="87"/>
      <c r="H34" s="87"/>
      <c r="I34" s="100"/>
      <c r="J34" s="87" t="s">
        <v>97</v>
      </c>
      <c r="K34" s="87"/>
      <c r="L34" s="87"/>
      <c r="M34" s="87"/>
      <c r="N34" s="100"/>
    </row>
    <row r="35" spans="1:14" s="77" customFormat="1" ht="15" customHeight="1" x14ac:dyDescent="0.3">
      <c r="A35" s="101" t="s">
        <v>98</v>
      </c>
      <c r="B35" s="102"/>
      <c r="C35" s="102"/>
      <c r="D35" s="102"/>
      <c r="E35" s="102"/>
      <c r="F35" s="102"/>
      <c r="G35" s="102"/>
      <c r="H35" s="102"/>
      <c r="I35" s="102"/>
      <c r="J35" s="101" t="s">
        <v>99</v>
      </c>
      <c r="K35" s="102"/>
      <c r="L35" s="102"/>
      <c r="M35" s="102"/>
      <c r="N35" s="103"/>
    </row>
    <row r="36" spans="1:14" s="77" customFormat="1" ht="6" customHeight="1" x14ac:dyDescent="0.3">
      <c r="A36" s="80"/>
      <c r="B36" s="80"/>
      <c r="C36" s="80"/>
      <c r="D36" s="80"/>
      <c r="E36" s="80"/>
      <c r="F36" s="80"/>
      <c r="G36" s="80"/>
      <c r="H36" s="80"/>
      <c r="I36" s="80"/>
      <c r="J36" s="79"/>
      <c r="K36" s="71"/>
      <c r="L36" s="71"/>
      <c r="M36" s="71"/>
      <c r="N36" s="71"/>
    </row>
    <row r="37" spans="1:14" s="77" customFormat="1" ht="3.6" customHeight="1" x14ac:dyDescent="0.3">
      <c r="J37" s="81"/>
      <c r="K37" s="82"/>
      <c r="L37" s="83"/>
      <c r="M37" s="84"/>
    </row>
    <row r="40" spans="1:14" x14ac:dyDescent="0.25">
      <c r="M40" s="70"/>
      <c r="N40" s="70"/>
    </row>
  </sheetData>
  <mergeCells count="34">
    <mergeCell ref="A34:I34"/>
    <mergeCell ref="J34:N34"/>
    <mergeCell ref="A35:I35"/>
    <mergeCell ref="J35:N35"/>
    <mergeCell ref="A31:I31"/>
    <mergeCell ref="J31:N31"/>
    <mergeCell ref="A32:I32"/>
    <mergeCell ref="J32:N32"/>
    <mergeCell ref="A33:I33"/>
    <mergeCell ref="J33:N33"/>
    <mergeCell ref="A27:I27"/>
    <mergeCell ref="J27:N27"/>
    <mergeCell ref="A28:I28"/>
    <mergeCell ref="J28:N28"/>
    <mergeCell ref="A30:I30"/>
    <mergeCell ref="J30:N30"/>
    <mergeCell ref="A24:I24"/>
    <mergeCell ref="J24:N24"/>
    <mergeCell ref="A25:I25"/>
    <mergeCell ref="J25:N25"/>
    <mergeCell ref="A26:I26"/>
    <mergeCell ref="J26:N26"/>
    <mergeCell ref="A12:N12"/>
    <mergeCell ref="A14:N14"/>
    <mergeCell ref="A16:N16"/>
    <mergeCell ref="A17:N17"/>
    <mergeCell ref="A23:I23"/>
    <mergeCell ref="J23:N23"/>
    <mergeCell ref="A11:N11"/>
    <mergeCell ref="A4:N4"/>
    <mergeCell ref="A5:N5"/>
    <mergeCell ref="A6:N6"/>
    <mergeCell ref="A7:N7"/>
    <mergeCell ref="A8:N8"/>
  </mergeCells>
  <hyperlinks>
    <hyperlink ref="J28" r:id="rId1" xr:uid="{AFA2BA22-81A1-49D9-AC83-6B34447FD118}"/>
    <hyperlink ref="A35" r:id="rId2" xr:uid="{831D5E07-A14C-429E-9661-CD746B4B5A13}"/>
  </hyperlinks>
  <printOptions horizontalCentered="1" gridLinesSet="0"/>
  <pageMargins left="0.39370078740157483" right="0.39370078740157483" top="0.59055118110236227" bottom="0.78740157480314965" header="0.19685039370078741" footer="0.19685039370078741"/>
  <pageSetup paperSize="256" scale="97" fitToHeight="0" orientation="portrait" r:id="rId3"/>
  <headerFooter differentFirst="1">
    <oddFooter>&amp;L&amp;7 67 - Natzweiler - Camp du Struthof
Restauration de la baraque cuisine&amp;C&amp;7PRO/DCE&amp;R&amp;7DPGF LOT 1
page &amp;P /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CBE53-9CE9-4AAF-A37D-EC4E035471EE}">
  <sheetPr>
    <tabColor rgb="FF00B050"/>
    <outlinePr summaryBelow="0" summaryRight="0"/>
    <pageSetUpPr fitToPage="1"/>
  </sheetPr>
  <dimension ref="A1:X68"/>
  <sheetViews>
    <sheetView showGridLines="0" showZeros="0" view="pageBreakPreview" topLeftCell="A53" zoomScale="115" zoomScaleNormal="100" zoomScaleSheetLayoutView="115" workbookViewId="0">
      <selection activeCell="J24" sqref="J24:N24"/>
    </sheetView>
  </sheetViews>
  <sheetFormatPr baseColWidth="10" defaultColWidth="11.44140625" defaultRowHeight="10.199999999999999" x14ac:dyDescent="0.3"/>
  <cols>
    <col min="1" max="1" width="3.6640625" style="3" customWidth="1"/>
    <col min="2" max="2" width="4.21875" style="3" customWidth="1"/>
    <col min="3" max="3" width="1.6640625" style="3" customWidth="1"/>
    <col min="4" max="5" width="1.88671875" style="3" customWidth="1"/>
    <col min="6" max="6" width="8.88671875" style="3" customWidth="1"/>
    <col min="7" max="7" width="2.88671875" style="3" customWidth="1"/>
    <col min="8" max="8" width="7.5546875" style="3" customWidth="1"/>
    <col min="9" max="9" width="2.44140625" style="3" customWidth="1"/>
    <col min="10" max="10" width="7.5546875" style="3" customWidth="1"/>
    <col min="11" max="11" width="1.88671875" style="3" customWidth="1"/>
    <col min="12" max="12" width="7.5546875" style="3" customWidth="1"/>
    <col min="13" max="13" width="1.6640625" style="3" customWidth="1"/>
    <col min="14" max="14" width="8.109375" style="3" customWidth="1"/>
    <col min="15" max="15" width="3.6640625" style="3" customWidth="1"/>
    <col min="16" max="16" width="6" style="3" customWidth="1"/>
    <col min="17" max="17" width="7.5546875" style="3" customWidth="1"/>
    <col min="18" max="18" width="10.109375" style="68" customWidth="1"/>
    <col min="19" max="19" width="10.109375" style="69" customWidth="1"/>
    <col min="20" max="20" width="12.88671875" style="3" bestFit="1" customWidth="1"/>
    <col min="21" max="21" width="11.5546875" style="3" bestFit="1" customWidth="1"/>
    <col min="22" max="24" width="11.44140625" style="3"/>
    <col min="25" max="25" width="12.109375" style="3" customWidth="1"/>
    <col min="26" max="16384" width="11.44140625" style="3"/>
  </cols>
  <sheetData>
    <row r="1" spans="1:24" ht="28.5" customHeight="1" x14ac:dyDescent="0.3">
      <c r="A1" s="1" t="s">
        <v>0</v>
      </c>
      <c r="B1" s="1" t="s">
        <v>1</v>
      </c>
      <c r="C1" s="119" t="s">
        <v>2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" t="s">
        <v>3</v>
      </c>
      <c r="Q1" s="1" t="s">
        <v>4</v>
      </c>
      <c r="R1" s="1" t="s">
        <v>5</v>
      </c>
      <c r="S1" s="2" t="s">
        <v>6</v>
      </c>
    </row>
    <row r="2" spans="1:24" ht="12.75" customHeight="1" x14ac:dyDescent="0.3">
      <c r="A2" s="4" t="str">
        <f>IF(Q2&lt;&gt;"",MAX(#REF!)+1,"")</f>
        <v/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9"/>
      <c r="R2" s="10"/>
      <c r="S2" s="10"/>
    </row>
    <row r="3" spans="1:24" ht="11.4" customHeight="1" x14ac:dyDescent="0.3">
      <c r="A3" s="4"/>
      <c r="B3" s="11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8"/>
      <c r="Q3" s="9"/>
      <c r="R3" s="10"/>
      <c r="S3" s="10"/>
    </row>
    <row r="4" spans="1:24" ht="22.8" customHeight="1" x14ac:dyDescent="0.3">
      <c r="A4" s="4"/>
      <c r="B4" s="11"/>
      <c r="C4" s="110" t="s">
        <v>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2"/>
      <c r="P4" s="8"/>
      <c r="Q4" s="9"/>
      <c r="R4" s="10"/>
      <c r="S4" s="10"/>
    </row>
    <row r="5" spans="1:24" ht="15" customHeight="1" x14ac:dyDescent="0.3">
      <c r="A5" s="4"/>
      <c r="B5" s="11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  <c r="P5" s="8"/>
      <c r="Q5" s="9"/>
      <c r="R5" s="10"/>
      <c r="S5" s="10"/>
    </row>
    <row r="6" spans="1:24" ht="15" customHeight="1" x14ac:dyDescent="0.3">
      <c r="A6" s="4" t="str">
        <f>IF(P6&lt;&gt;"",MAX(#REF!)+1,"")</f>
        <v/>
      </c>
      <c r="B6" s="11" t="s">
        <v>8</v>
      </c>
      <c r="C6" s="12" t="s">
        <v>9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8"/>
      <c r="Q6" s="14"/>
      <c r="R6" s="10"/>
      <c r="S6" s="10">
        <f>+R6*Q6</f>
        <v>0</v>
      </c>
    </row>
    <row r="7" spans="1:24" ht="15" customHeight="1" x14ac:dyDescent="0.3">
      <c r="A7" s="4">
        <f>IF(P7&lt;&gt;"",MAX(A$6:A6)+1,"")</f>
        <v>1</v>
      </c>
      <c r="B7" s="11"/>
      <c r="C7" s="15" t="s">
        <v>10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8" t="s">
        <v>11</v>
      </c>
      <c r="Q7" s="14">
        <v>1</v>
      </c>
      <c r="R7" s="10"/>
      <c r="S7" s="10">
        <f>+R7*Q7</f>
        <v>0</v>
      </c>
    </row>
    <row r="8" spans="1:24" ht="15" customHeight="1" x14ac:dyDescent="0.3">
      <c r="A8" s="4" t="str">
        <f>IF(P8&lt;&gt;"",MAX(A$6:A7)+1,"")</f>
        <v/>
      </c>
      <c r="B8" s="11"/>
      <c r="C8" s="15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8"/>
      <c r="Q8" s="14"/>
      <c r="R8" s="10"/>
      <c r="S8" s="10"/>
    </row>
    <row r="9" spans="1:24" ht="15" customHeight="1" x14ac:dyDescent="0.3">
      <c r="A9" s="4" t="str">
        <f>IF(P9&lt;&gt;"",MAX(A$6:A8)+1,"")</f>
        <v/>
      </c>
      <c r="B9" s="11" t="s">
        <v>12</v>
      </c>
      <c r="C9" s="16" t="s">
        <v>13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8"/>
      <c r="Q9" s="14"/>
      <c r="R9" s="10"/>
      <c r="S9" s="10"/>
    </row>
    <row r="10" spans="1:24" ht="15" customHeight="1" x14ac:dyDescent="0.3">
      <c r="A10" s="4">
        <f>IF(P10&lt;&gt;"",MAX(A$6:A9)+1,"")</f>
        <v>2</v>
      </c>
      <c r="B10" s="11"/>
      <c r="C10" s="120" t="s">
        <v>14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2"/>
      <c r="P10" s="8" t="s">
        <v>15</v>
      </c>
      <c r="Q10" s="14">
        <v>610</v>
      </c>
      <c r="R10" s="10"/>
      <c r="S10" s="10">
        <f>+Q10*R10</f>
        <v>0</v>
      </c>
      <c r="V10" s="18"/>
      <c r="W10" s="19"/>
      <c r="X10" s="19"/>
    </row>
    <row r="11" spans="1:24" ht="15" customHeight="1" x14ac:dyDescent="0.3">
      <c r="A11" s="4" t="str">
        <f>IF(P11&lt;&gt;"",MAX(A$6:A10)+1,"")</f>
        <v/>
      </c>
      <c r="B11" s="11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8"/>
      <c r="Q11" s="14"/>
      <c r="R11" s="10"/>
      <c r="S11" s="10">
        <f t="shared" ref="S11:S16" si="0">+Q11*R11</f>
        <v>0</v>
      </c>
    </row>
    <row r="12" spans="1:24" ht="15" customHeight="1" x14ac:dyDescent="0.3">
      <c r="A12" s="4" t="str">
        <f>IF(P12&lt;&gt;"",MAX(A$6:A11)+1,"")</f>
        <v/>
      </c>
      <c r="B12" s="11" t="s">
        <v>101</v>
      </c>
      <c r="C12" s="12" t="s">
        <v>16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8"/>
      <c r="Q12" s="14"/>
      <c r="R12" s="10"/>
      <c r="S12" s="10">
        <f t="shared" si="0"/>
        <v>0</v>
      </c>
    </row>
    <row r="13" spans="1:24" ht="15" customHeight="1" x14ac:dyDescent="0.3">
      <c r="A13" s="4">
        <f>IF(P13&lt;&gt;"",MAX(A$6:A12)+1,"")</f>
        <v>3</v>
      </c>
      <c r="B13" s="11"/>
      <c r="C13" s="15" t="s">
        <v>17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20" t="s">
        <v>18</v>
      </c>
      <c r="Q13" s="14"/>
      <c r="R13" s="10"/>
      <c r="S13" s="10">
        <f t="shared" si="0"/>
        <v>0</v>
      </c>
    </row>
    <row r="14" spans="1:24" ht="15" customHeight="1" x14ac:dyDescent="0.3">
      <c r="A14" s="4" t="str">
        <f>IF(P14&lt;&gt;"",MAX(A$6:A13)+1,"")</f>
        <v/>
      </c>
      <c r="B14" s="11"/>
      <c r="C14" s="21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8"/>
      <c r="Q14" s="14"/>
      <c r="R14" s="10"/>
      <c r="S14" s="10">
        <f t="shared" si="0"/>
        <v>0</v>
      </c>
      <c r="V14" s="18"/>
      <c r="W14" s="19"/>
      <c r="X14" s="19"/>
    </row>
    <row r="15" spans="1:24" ht="15" customHeight="1" x14ac:dyDescent="0.3">
      <c r="A15" s="4" t="str">
        <f>IF(P15&lt;&gt;"",MAX(A$6:A14)+1,"")</f>
        <v/>
      </c>
      <c r="B15" s="11" t="s">
        <v>19</v>
      </c>
      <c r="C15" s="12" t="s">
        <v>20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8"/>
      <c r="Q15" s="14"/>
      <c r="R15" s="10"/>
      <c r="S15" s="10">
        <f t="shared" si="0"/>
        <v>0</v>
      </c>
    </row>
    <row r="16" spans="1:24" ht="15" customHeight="1" x14ac:dyDescent="0.3">
      <c r="A16" s="4">
        <f>IF(P16&lt;&gt;"",MAX(A$6:A15)+1,"")</f>
        <v>4</v>
      </c>
      <c r="B16" s="11"/>
      <c r="C16" s="15" t="s">
        <v>21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22"/>
      <c r="P16" s="8" t="s">
        <v>15</v>
      </c>
      <c r="Q16" s="14">
        <v>610</v>
      </c>
      <c r="R16" s="10"/>
      <c r="S16" s="10">
        <f t="shared" si="0"/>
        <v>0</v>
      </c>
    </row>
    <row r="17" spans="1:22" ht="15" customHeight="1" x14ac:dyDescent="0.3">
      <c r="A17" s="4" t="str">
        <f>IF(P17&lt;&gt;"",MAX(A$6:A16)+1,"")</f>
        <v/>
      </c>
      <c r="B17" s="11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8"/>
      <c r="Q17" s="14"/>
      <c r="R17" s="10"/>
      <c r="S17" s="10"/>
    </row>
    <row r="18" spans="1:22" ht="15" customHeight="1" x14ac:dyDescent="0.3">
      <c r="A18" s="4" t="str">
        <f>IF(P18&lt;&gt;"",MAX(A$6:A17)+1,"")</f>
        <v/>
      </c>
      <c r="B18" s="11" t="s">
        <v>19</v>
      </c>
      <c r="C18" s="12" t="s">
        <v>22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8"/>
      <c r="Q18" s="14"/>
      <c r="R18" s="10"/>
      <c r="S18" s="10">
        <f>+Q18*R18</f>
        <v>0</v>
      </c>
    </row>
    <row r="19" spans="1:22" ht="15" customHeight="1" x14ac:dyDescent="0.3">
      <c r="A19" s="4" t="str">
        <f>IF(P19&lt;&gt;"",MAX(A$6:A18)+1,"")</f>
        <v/>
      </c>
      <c r="B19" s="11"/>
      <c r="C19" s="21" t="s">
        <v>23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8"/>
      <c r="Q19" s="14"/>
      <c r="R19" s="10"/>
      <c r="S19" s="10"/>
    </row>
    <row r="20" spans="1:22" ht="15" customHeight="1" x14ac:dyDescent="0.3">
      <c r="A20" s="4">
        <f>IF(P20&lt;&gt;"",MAX(A$6:A19)+1,"")</f>
        <v>5</v>
      </c>
      <c r="B20" s="11"/>
      <c r="C20" s="24" t="s">
        <v>24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8" t="s">
        <v>25</v>
      </c>
      <c r="Q20" s="14">
        <v>44</v>
      </c>
      <c r="R20" s="10"/>
      <c r="S20" s="10">
        <f t="shared" ref="S20:S23" si="1">+Q20*R20</f>
        <v>0</v>
      </c>
    </row>
    <row r="21" spans="1:22" ht="15" customHeight="1" x14ac:dyDescent="0.3">
      <c r="A21" s="4">
        <f>IF(P21&lt;&gt;"",MAX(A$6:A20)+1,"")</f>
        <v>6</v>
      </c>
      <c r="B21" s="11"/>
      <c r="C21" s="24" t="s">
        <v>26</v>
      </c>
      <c r="D21" s="25"/>
      <c r="E21" s="26"/>
      <c r="F21" s="27"/>
      <c r="G21" s="28"/>
      <c r="H21" s="29"/>
      <c r="I21" s="28"/>
      <c r="J21" s="29"/>
      <c r="K21" s="28"/>
      <c r="L21" s="30"/>
      <c r="M21" s="31"/>
      <c r="N21" s="31"/>
      <c r="O21" s="32"/>
      <c r="P21" s="8" t="s">
        <v>25</v>
      </c>
      <c r="Q21" s="14">
        <v>33</v>
      </c>
      <c r="R21" s="10"/>
      <c r="S21" s="10">
        <f t="shared" si="1"/>
        <v>0</v>
      </c>
    </row>
    <row r="22" spans="1:22" ht="15" customHeight="1" collapsed="1" x14ac:dyDescent="0.3">
      <c r="A22" s="4">
        <f>IF(P22&lt;&gt;"",MAX(A$6:A21)+1,"")</f>
        <v>7</v>
      </c>
      <c r="B22" s="11"/>
      <c r="C22" s="24" t="s">
        <v>27</v>
      </c>
      <c r="D22" s="25"/>
      <c r="E22" s="26"/>
      <c r="F22" s="27"/>
      <c r="G22" s="28"/>
      <c r="H22" s="29"/>
      <c r="I22" s="28"/>
      <c r="J22" s="29"/>
      <c r="K22" s="28"/>
      <c r="L22" s="33"/>
      <c r="M22" s="34"/>
      <c r="N22" s="35"/>
      <c r="O22" s="36"/>
      <c r="P22" s="8" t="s">
        <v>25</v>
      </c>
      <c r="Q22" s="14">
        <v>122</v>
      </c>
      <c r="R22" s="10"/>
      <c r="S22" s="10">
        <f t="shared" si="1"/>
        <v>0</v>
      </c>
    </row>
    <row r="23" spans="1:22" ht="15" customHeight="1" x14ac:dyDescent="0.3">
      <c r="A23" s="4" t="str">
        <f>IF(P23&lt;&gt;"",MAX(A$6:A22)+1,"")</f>
        <v/>
      </c>
      <c r="B23" s="11"/>
      <c r="C23" s="21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8"/>
      <c r="Q23" s="14"/>
      <c r="R23" s="10"/>
      <c r="S23" s="10">
        <f t="shared" si="1"/>
        <v>0</v>
      </c>
    </row>
    <row r="24" spans="1:22" ht="15" customHeight="1" x14ac:dyDescent="0.3">
      <c r="A24" s="4" t="str">
        <f>IF(P24&lt;&gt;"",MAX(A$6:A23)+1,"")</f>
        <v/>
      </c>
      <c r="B24" s="11" t="s">
        <v>19</v>
      </c>
      <c r="C24" s="12" t="s">
        <v>28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8"/>
      <c r="Q24" s="14"/>
      <c r="R24" s="10"/>
      <c r="S24" s="10"/>
    </row>
    <row r="25" spans="1:22" ht="15" customHeight="1" x14ac:dyDescent="0.3">
      <c r="A25" s="4" t="str">
        <f>IF(P25&lt;&gt;"",MAX(A$6:A24)+1,"")</f>
        <v/>
      </c>
      <c r="B25" s="11"/>
      <c r="C25" s="21" t="s">
        <v>29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8"/>
      <c r="Q25" s="37"/>
      <c r="R25" s="10"/>
      <c r="S25" s="10"/>
      <c r="V25" s="38"/>
    </row>
    <row r="26" spans="1:22" ht="15" customHeight="1" x14ac:dyDescent="0.3">
      <c r="A26" s="4">
        <f>IF(P26&lt;&gt;"",MAX(A$6:A25)+1,"")</f>
        <v>8</v>
      </c>
      <c r="B26" s="11"/>
      <c r="C26" s="24" t="s">
        <v>30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8" t="s">
        <v>31</v>
      </c>
      <c r="Q26" s="37">
        <v>8</v>
      </c>
      <c r="R26" s="10"/>
      <c r="S26" s="10">
        <f>+Q26*R26</f>
        <v>0</v>
      </c>
    </row>
    <row r="27" spans="1:22" ht="15" customHeight="1" x14ac:dyDescent="0.3">
      <c r="A27" s="4">
        <f>IF(P27&lt;&gt;"",MAX(A$6:A26)+1,"")</f>
        <v>9</v>
      </c>
      <c r="B27" s="11"/>
      <c r="C27" s="24" t="s">
        <v>32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8" t="s">
        <v>25</v>
      </c>
      <c r="Q27" s="14">
        <v>40</v>
      </c>
      <c r="R27" s="10"/>
      <c r="S27" s="10">
        <f>R27*Q27</f>
        <v>0</v>
      </c>
    </row>
    <row r="28" spans="1:22" ht="15" customHeight="1" x14ac:dyDescent="0.3">
      <c r="A28" s="4" t="str">
        <f>IF(P28&lt;&gt;"",MAX(A$6:A27)+1,"")</f>
        <v/>
      </c>
      <c r="B28" s="11"/>
      <c r="C28" s="21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8"/>
      <c r="Q28" s="14"/>
      <c r="R28" s="10"/>
      <c r="S28" s="10"/>
    </row>
    <row r="29" spans="1:22" ht="15" customHeight="1" x14ac:dyDescent="0.3">
      <c r="A29" s="4" t="str">
        <f>IF(P29&lt;&gt;"",MAX(A$6:A28)+1,"")</f>
        <v/>
      </c>
      <c r="B29" s="11" t="s">
        <v>33</v>
      </c>
      <c r="C29" s="12" t="s">
        <v>34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8"/>
      <c r="Q29" s="14"/>
      <c r="R29" s="10"/>
      <c r="S29" s="10">
        <f t="shared" ref="S29:S39" si="2">+Q29*R29</f>
        <v>0</v>
      </c>
    </row>
    <row r="30" spans="1:22" ht="15" customHeight="1" x14ac:dyDescent="0.3">
      <c r="A30" s="4">
        <f>IF(P30&lt;&gt;"",MAX(A$6:A29)+1,"")</f>
        <v>10</v>
      </c>
      <c r="B30" s="11"/>
      <c r="C30" s="15" t="s">
        <v>35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8" t="s">
        <v>31</v>
      </c>
      <c r="Q30" s="37">
        <v>6</v>
      </c>
      <c r="R30" s="10"/>
      <c r="S30" s="10">
        <f>+Q30*R30</f>
        <v>0</v>
      </c>
    </row>
    <row r="31" spans="1:22" ht="15" customHeight="1" x14ac:dyDescent="0.3">
      <c r="A31" s="4" t="str">
        <f>IF(P31&lt;&gt;"",MAX(A$6:A30)+1,"")</f>
        <v/>
      </c>
      <c r="B31" s="11"/>
      <c r="C31" s="21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8"/>
      <c r="Q31" s="14"/>
      <c r="R31" s="10"/>
      <c r="S31" s="10"/>
    </row>
    <row r="32" spans="1:22" ht="15" customHeight="1" x14ac:dyDescent="0.3">
      <c r="A32" s="4" t="str">
        <f>IF(P32&lt;&gt;"",MAX(A$6:A31)+1,"")</f>
        <v/>
      </c>
      <c r="B32" s="11" t="s">
        <v>36</v>
      </c>
      <c r="C32" s="12" t="s">
        <v>37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8"/>
      <c r="Q32" s="14"/>
      <c r="R32" s="10"/>
      <c r="S32" s="10">
        <f t="shared" ref="S32" si="3">+Q32*R32</f>
        <v>0</v>
      </c>
    </row>
    <row r="33" spans="1:20" ht="15" customHeight="1" x14ac:dyDescent="0.3">
      <c r="A33" s="4" t="str">
        <f>IF(P33&lt;&gt;"",MAX(A$6:A32)+1,"")</f>
        <v/>
      </c>
      <c r="B33" s="11"/>
      <c r="C33" s="15" t="s">
        <v>38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8"/>
      <c r="Q33" s="14"/>
      <c r="R33" s="10"/>
      <c r="S33" s="10"/>
    </row>
    <row r="34" spans="1:20" ht="15" customHeight="1" x14ac:dyDescent="0.3">
      <c r="A34" s="4">
        <f>IF(P34&lt;&gt;"",MAX(A$6:A33)+1,"")</f>
        <v>11</v>
      </c>
      <c r="B34" s="11"/>
      <c r="C34" s="24" t="s">
        <v>39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8" t="s">
        <v>25</v>
      </c>
      <c r="Q34" s="14">
        <v>90</v>
      </c>
      <c r="R34" s="10"/>
      <c r="S34" s="10">
        <f>+Q34*R34</f>
        <v>0</v>
      </c>
    </row>
    <row r="35" spans="1:20" ht="15" customHeight="1" x14ac:dyDescent="0.3">
      <c r="A35" s="4">
        <f>IF(P35&lt;&gt;"",MAX(A$6:A34)+1,"")</f>
        <v>12</v>
      </c>
      <c r="B35" s="11"/>
      <c r="C35" s="24" t="s">
        <v>40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8" t="s">
        <v>25</v>
      </c>
      <c r="Q35" s="14">
        <v>90</v>
      </c>
      <c r="R35" s="10"/>
      <c r="S35" s="10">
        <f>+Q35*R35</f>
        <v>0</v>
      </c>
    </row>
    <row r="36" spans="1:20" ht="15" customHeight="1" x14ac:dyDescent="0.3">
      <c r="A36" s="4" t="str">
        <f>IF(P36&lt;&gt;"",MAX(A$6:A35)+1,"")</f>
        <v/>
      </c>
      <c r="B36" s="11"/>
      <c r="C36" s="24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8"/>
      <c r="Q36" s="14"/>
      <c r="R36" s="10"/>
      <c r="S36" s="10"/>
    </row>
    <row r="37" spans="1:20" ht="15" customHeight="1" x14ac:dyDescent="0.3">
      <c r="A37" s="4" t="str">
        <f>IF(P37&lt;&gt;"",MAX(A$6:A36)+1,"")</f>
        <v/>
      </c>
      <c r="B37" s="11" t="s">
        <v>41</v>
      </c>
      <c r="C37" s="12" t="s">
        <v>42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8"/>
      <c r="Q37" s="14"/>
      <c r="R37" s="10"/>
      <c r="S37" s="10">
        <f>+Q37*R37</f>
        <v>0</v>
      </c>
    </row>
    <row r="38" spans="1:20" ht="15" customHeight="1" x14ac:dyDescent="0.3">
      <c r="A38" s="4">
        <f>IF(P38&lt;&gt;"",MAX(A$6:A37)+1,"")</f>
        <v>13</v>
      </c>
      <c r="B38" s="11"/>
      <c r="C38" s="39" t="s">
        <v>43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1"/>
      <c r="P38" s="8" t="s">
        <v>25</v>
      </c>
      <c r="Q38" s="9">
        <v>115</v>
      </c>
      <c r="R38" s="10"/>
      <c r="S38" s="10">
        <f>+Q38*R38</f>
        <v>0</v>
      </c>
    </row>
    <row r="39" spans="1:20" ht="15" customHeight="1" x14ac:dyDescent="0.3">
      <c r="A39" s="4" t="str">
        <f>IF(P39&lt;&gt;"",MAX(A$6:A38)+1,"")</f>
        <v/>
      </c>
      <c r="B39" s="11"/>
      <c r="C39" s="42"/>
      <c r="D39" s="4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8"/>
      <c r="Q39" s="14"/>
      <c r="R39" s="10"/>
      <c r="S39" s="10">
        <f t="shared" si="2"/>
        <v>0</v>
      </c>
    </row>
    <row r="40" spans="1:20" ht="15" customHeight="1" x14ac:dyDescent="0.3">
      <c r="A40" s="4" t="str">
        <f>IF(P40&lt;&gt;"",MAX(A$6:A39)+1,"")</f>
        <v/>
      </c>
      <c r="B40" s="11" t="s">
        <v>44</v>
      </c>
      <c r="C40" s="12" t="s">
        <v>45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8"/>
      <c r="Q40" s="37"/>
      <c r="R40" s="10"/>
      <c r="S40" s="10"/>
    </row>
    <row r="41" spans="1:20" ht="15" customHeight="1" x14ac:dyDescent="0.3">
      <c r="A41" s="4" t="str">
        <f>IF(P41&lt;&gt;"",MAX(A$6:A40)+1,"")</f>
        <v/>
      </c>
      <c r="B41" s="11"/>
      <c r="C41" s="120" t="s">
        <v>46</v>
      </c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2"/>
      <c r="P41" s="8"/>
      <c r="Q41" s="37"/>
      <c r="R41" s="10"/>
      <c r="S41" s="10">
        <f t="shared" ref="S41:S46" si="4">+Q41*R41</f>
        <v>0</v>
      </c>
    </row>
    <row r="42" spans="1:20" ht="15" customHeight="1" x14ac:dyDescent="0.3">
      <c r="A42" s="4">
        <f>IF(P42&lt;&gt;"",MAX(A$6:A41)+1,"")</f>
        <v>14</v>
      </c>
      <c r="B42" s="11"/>
      <c r="C42" s="123" t="s">
        <v>47</v>
      </c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5"/>
      <c r="P42" s="8" t="s">
        <v>11</v>
      </c>
      <c r="Q42" s="14">
        <v>1</v>
      </c>
      <c r="R42" s="10"/>
      <c r="S42" s="10">
        <f t="shared" si="4"/>
        <v>0</v>
      </c>
    </row>
    <row r="43" spans="1:20" ht="15" customHeight="1" x14ac:dyDescent="0.3">
      <c r="A43" s="4">
        <f>IF(P43&lt;&gt;"",MAX(A$6:A42)+1,"")</f>
        <v>15</v>
      </c>
      <c r="B43" s="11"/>
      <c r="C43" s="24" t="s">
        <v>48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8" t="s">
        <v>11</v>
      </c>
      <c r="Q43" s="14">
        <v>1</v>
      </c>
      <c r="R43" s="10"/>
      <c r="S43" s="10">
        <f t="shared" si="4"/>
        <v>0</v>
      </c>
    </row>
    <row r="44" spans="1:20" ht="15" customHeight="1" x14ac:dyDescent="0.3">
      <c r="A44" s="4">
        <f>IF(P44&lt;&gt;"",MAX(A$6:A43)+1,"")</f>
        <v>16</v>
      </c>
      <c r="B44" s="11"/>
      <c r="C44" s="24" t="s">
        <v>49</v>
      </c>
      <c r="D44" s="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8" t="s">
        <v>31</v>
      </c>
      <c r="Q44" s="37">
        <v>14</v>
      </c>
      <c r="R44" s="10"/>
      <c r="S44" s="10">
        <f t="shared" si="4"/>
        <v>0</v>
      </c>
      <c r="T44" s="38"/>
    </row>
    <row r="45" spans="1:20" ht="15" customHeight="1" x14ac:dyDescent="0.3">
      <c r="A45" s="4" t="str">
        <f>IF(P45&lt;&gt;"",MAX(A$6:A44)+1,"")</f>
        <v/>
      </c>
      <c r="B45" s="11"/>
      <c r="C45" s="44" t="s">
        <v>50</v>
      </c>
      <c r="D45" s="6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8"/>
      <c r="Q45" s="37"/>
      <c r="R45" s="10"/>
      <c r="S45" s="10"/>
      <c r="T45" s="38"/>
    </row>
    <row r="46" spans="1:20" ht="15" customHeight="1" x14ac:dyDescent="0.3">
      <c r="A46" s="4">
        <f>IF(P46&lt;&gt;"",MAX(A$6:A45)+1,"")</f>
        <v>17</v>
      </c>
      <c r="B46" s="11"/>
      <c r="C46" s="45" t="s">
        <v>51</v>
      </c>
      <c r="D46" s="6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8" t="s">
        <v>25</v>
      </c>
      <c r="Q46" s="14">
        <f>6.8*14+43*2</f>
        <v>181.2</v>
      </c>
      <c r="R46" s="10"/>
      <c r="S46" s="10">
        <f t="shared" si="4"/>
        <v>0</v>
      </c>
    </row>
    <row r="47" spans="1:20" ht="15" customHeight="1" x14ac:dyDescent="0.3">
      <c r="A47" s="4">
        <f>IF(P47&lt;&gt;"",MAX(A$6:A46)+1,"")</f>
        <v>18</v>
      </c>
      <c r="B47" s="11"/>
      <c r="C47" s="45" t="s">
        <v>52</v>
      </c>
      <c r="D47" s="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8" t="s">
        <v>25</v>
      </c>
      <c r="Q47" s="14">
        <f>43*2</f>
        <v>86</v>
      </c>
      <c r="R47" s="10"/>
      <c r="S47" s="10">
        <f>+R47*Q47</f>
        <v>0</v>
      </c>
    </row>
    <row r="48" spans="1:20" ht="15" customHeight="1" x14ac:dyDescent="0.3">
      <c r="A48" s="4">
        <f>IF(P48&lt;&gt;"",MAX(A$6:A47)+1,"")</f>
        <v>19</v>
      </c>
      <c r="B48" s="11"/>
      <c r="C48" s="45" t="s">
        <v>53</v>
      </c>
      <c r="D48" s="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8" t="s">
        <v>25</v>
      </c>
      <c r="Q48" s="14">
        <f>6*3</f>
        <v>18</v>
      </c>
      <c r="R48" s="10"/>
      <c r="S48" s="10">
        <f>+R48*Q48</f>
        <v>0</v>
      </c>
    </row>
    <row r="49" spans="1:21" ht="15" customHeight="1" x14ac:dyDescent="0.3">
      <c r="A49" s="4">
        <f>IF(P49&lt;&gt;"",MAX(A$6:A48)+1,"")</f>
        <v>20</v>
      </c>
      <c r="B49" s="11"/>
      <c r="C49" s="44" t="s">
        <v>54</v>
      </c>
      <c r="D49" s="6"/>
      <c r="E49" s="17"/>
      <c r="F49" s="17"/>
      <c r="G49" s="17"/>
      <c r="H49" s="17"/>
      <c r="I49" s="17"/>
      <c r="J49" s="26" t="s">
        <v>55</v>
      </c>
      <c r="K49" s="17"/>
      <c r="L49" s="17"/>
      <c r="M49" s="17"/>
      <c r="N49" s="17"/>
      <c r="O49" s="17"/>
      <c r="P49" s="8" t="s">
        <v>31</v>
      </c>
      <c r="Q49" s="37">
        <f>6</f>
        <v>6</v>
      </c>
      <c r="R49" s="10"/>
      <c r="S49" s="10">
        <f>+R49*Q49</f>
        <v>0</v>
      </c>
    </row>
    <row r="50" spans="1:21" ht="14.4" customHeight="1" x14ac:dyDescent="0.3">
      <c r="A50" s="4">
        <f>IF(P50&lt;&gt;"",MAX(A$6:A49)+1,"")</f>
        <v>21</v>
      </c>
      <c r="B50" s="11"/>
      <c r="C50" s="44" t="s">
        <v>56</v>
      </c>
      <c r="D50" s="6"/>
      <c r="E50" s="17"/>
      <c r="F50" s="17"/>
      <c r="G50" s="17"/>
      <c r="H50" s="17"/>
      <c r="I50" s="17"/>
      <c r="J50" s="26"/>
      <c r="K50" s="17"/>
      <c r="L50" s="17"/>
      <c r="M50" s="17"/>
      <c r="N50" s="17"/>
      <c r="O50" s="17"/>
      <c r="P50" s="20" t="s">
        <v>57</v>
      </c>
      <c r="Q50" s="14"/>
      <c r="R50" s="10"/>
      <c r="S50" s="10"/>
    </row>
    <row r="51" spans="1:21" ht="14.4" customHeight="1" x14ac:dyDescent="0.3">
      <c r="A51" s="4">
        <f>IF(P51&lt;&gt;"",MAX(A$6:A50)+1,"")</f>
        <v>22</v>
      </c>
      <c r="B51" s="11"/>
      <c r="C51" s="44" t="s">
        <v>58</v>
      </c>
      <c r="D51" s="6"/>
      <c r="E51" s="17"/>
      <c r="F51" s="17"/>
      <c r="G51" s="17"/>
      <c r="H51" s="17"/>
      <c r="I51" s="17"/>
      <c r="J51" s="26"/>
      <c r="K51" s="17"/>
      <c r="L51" s="17"/>
      <c r="M51" s="17"/>
      <c r="N51" s="17"/>
      <c r="O51" s="17"/>
      <c r="P51" s="8" t="s">
        <v>11</v>
      </c>
      <c r="Q51" s="14">
        <v>1</v>
      </c>
      <c r="R51" s="10"/>
      <c r="S51" s="10">
        <f>+R51*Q51</f>
        <v>0</v>
      </c>
    </row>
    <row r="52" spans="1:21" ht="15" customHeight="1" x14ac:dyDescent="0.3">
      <c r="A52" s="4"/>
      <c r="B52" s="11"/>
      <c r="C52" s="1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  <c r="Q52" s="9"/>
      <c r="R52" s="10"/>
      <c r="S52" s="10"/>
    </row>
    <row r="53" spans="1:21" ht="18" customHeight="1" x14ac:dyDescent="0.3">
      <c r="A53" s="4"/>
      <c r="B53" s="11"/>
      <c r="C53" s="1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46" t="s">
        <v>59</v>
      </c>
      <c r="P53" s="8"/>
      <c r="Q53" s="9"/>
      <c r="R53" s="47"/>
      <c r="S53" s="48">
        <f>SUM(S3:S52)</f>
        <v>0</v>
      </c>
    </row>
    <row r="54" spans="1:21" ht="26.4" customHeight="1" x14ac:dyDescent="0.3">
      <c r="A54" s="4"/>
      <c r="B54" s="11"/>
      <c r="C54" s="44"/>
      <c r="D54" s="6"/>
      <c r="E54" s="17"/>
      <c r="F54" s="17"/>
      <c r="G54" s="17"/>
      <c r="H54" s="17"/>
      <c r="I54" s="17"/>
      <c r="J54" s="26"/>
      <c r="K54" s="17"/>
      <c r="L54" s="17"/>
      <c r="M54" s="17"/>
      <c r="N54" s="17"/>
      <c r="O54" s="17"/>
      <c r="P54" s="8"/>
      <c r="Q54" s="14"/>
      <c r="R54" s="10"/>
      <c r="S54" s="10"/>
    </row>
    <row r="55" spans="1:21" ht="19.8" customHeight="1" x14ac:dyDescent="0.3">
      <c r="A55" s="4"/>
      <c r="B55" s="11"/>
      <c r="C55" s="110" t="s">
        <v>60</v>
      </c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2"/>
      <c r="P55" s="8"/>
      <c r="Q55" s="9"/>
      <c r="R55" s="10"/>
      <c r="S55" s="10"/>
    </row>
    <row r="56" spans="1:21" ht="15" customHeight="1" x14ac:dyDescent="0.3">
      <c r="A56" s="4"/>
      <c r="B56" s="11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  <c r="Q56" s="9"/>
      <c r="R56" s="10"/>
      <c r="S56" s="10"/>
    </row>
    <row r="57" spans="1:21" ht="15" customHeight="1" x14ac:dyDescent="0.3">
      <c r="A57" s="4" t="str">
        <f>IF(P57&lt;&gt;"",MAX(A$6:A56)+1,"")</f>
        <v/>
      </c>
      <c r="B57" s="11" t="s">
        <v>19</v>
      </c>
      <c r="C57" s="12" t="s">
        <v>61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8"/>
      <c r="Q57" s="14"/>
      <c r="R57" s="10"/>
      <c r="S57" s="10">
        <f t="shared" ref="S57" si="5">+Q57*R57</f>
        <v>0</v>
      </c>
    </row>
    <row r="58" spans="1:21" ht="15" customHeight="1" x14ac:dyDescent="0.3">
      <c r="A58" s="4">
        <f>IF(P58&lt;&gt;"",MAX(A$6:A57)+1,"")</f>
        <v>23</v>
      </c>
      <c r="B58" s="11"/>
      <c r="C58" s="15" t="s">
        <v>62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8" t="s">
        <v>15</v>
      </c>
      <c r="Q58" s="14">
        <v>610</v>
      </c>
      <c r="R58" s="10"/>
      <c r="S58" s="10">
        <f>+Q58*R58</f>
        <v>0</v>
      </c>
    </row>
    <row r="59" spans="1:21" ht="15" customHeight="1" x14ac:dyDescent="0.3">
      <c r="A59" s="4"/>
      <c r="B59" s="11"/>
      <c r="C59" s="1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/>
      <c r="P59" s="8"/>
      <c r="Q59" s="9"/>
      <c r="R59" s="10"/>
      <c r="S59" s="10"/>
    </row>
    <row r="60" spans="1:21" ht="18" customHeight="1" x14ac:dyDescent="0.3">
      <c r="A60" s="4"/>
      <c r="B60" s="11"/>
      <c r="C60" s="1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46" t="s">
        <v>63</v>
      </c>
      <c r="P60" s="8"/>
      <c r="Q60" s="9"/>
      <c r="R60" s="47"/>
      <c r="S60" s="48">
        <f>S58</f>
        <v>0</v>
      </c>
    </row>
    <row r="61" spans="1:21" ht="15" customHeight="1" x14ac:dyDescent="0.3">
      <c r="A61" s="4" t="str">
        <f>IF(P61&lt;&gt;"",MAX(A$6:A58)+1,"")</f>
        <v/>
      </c>
      <c r="B61" s="11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8"/>
      <c r="Q61" s="14"/>
      <c r="R61" s="10"/>
      <c r="S61" s="10"/>
    </row>
    <row r="62" spans="1:21" ht="11.4" customHeight="1" x14ac:dyDescent="0.3">
      <c r="A62" s="49"/>
      <c r="B62" s="50"/>
      <c r="C62" s="51"/>
      <c r="D62" s="52"/>
      <c r="E62" s="52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0"/>
      <c r="Q62" s="54"/>
      <c r="R62" s="54"/>
      <c r="S62" s="55"/>
    </row>
    <row r="63" spans="1:21" ht="6" customHeight="1" x14ac:dyDescent="0.3">
      <c r="A63" s="56"/>
      <c r="B63" s="56"/>
      <c r="C63" s="21"/>
      <c r="D63" s="26"/>
      <c r="E63" s="26"/>
      <c r="F63" s="27"/>
      <c r="G63" s="28"/>
      <c r="H63" s="29"/>
      <c r="I63" s="28"/>
      <c r="J63" s="29"/>
      <c r="K63" s="28"/>
      <c r="L63" s="30"/>
      <c r="M63" s="31"/>
      <c r="N63" s="31"/>
      <c r="O63" s="32"/>
      <c r="P63" s="57"/>
      <c r="Q63" s="18"/>
      <c r="R63" s="19"/>
      <c r="S63" s="19"/>
    </row>
    <row r="64" spans="1:21" ht="19.2" customHeight="1" x14ac:dyDescent="0.3">
      <c r="A64" s="56"/>
      <c r="B64" s="56"/>
      <c r="C64" s="58"/>
      <c r="D64" s="58"/>
      <c r="E64" s="58"/>
      <c r="F64" s="59"/>
      <c r="G64" s="59"/>
      <c r="H64" s="59"/>
      <c r="I64" s="59"/>
      <c r="J64" s="59"/>
      <c r="K64" s="59"/>
      <c r="L64" s="59"/>
      <c r="M64" s="59"/>
      <c r="N64" s="59"/>
      <c r="O64" s="60"/>
      <c r="P64" s="61" t="s">
        <v>64</v>
      </c>
      <c r="Q64" s="62"/>
      <c r="R64" s="113">
        <f>S60+S53</f>
        <v>0</v>
      </c>
      <c r="S64" s="114"/>
      <c r="T64" s="63"/>
      <c r="U64" s="64"/>
    </row>
    <row r="65" spans="1:20" ht="19.2" customHeight="1" x14ac:dyDescent="0.3">
      <c r="A65" s="56"/>
      <c r="B65" s="56"/>
      <c r="C65" s="58"/>
      <c r="D65" s="58"/>
      <c r="E65" s="58"/>
      <c r="F65" s="59"/>
      <c r="G65" s="59"/>
      <c r="H65" s="59"/>
      <c r="I65" s="59"/>
      <c r="J65" s="59"/>
      <c r="K65" s="59"/>
      <c r="L65" s="59"/>
      <c r="M65" s="59"/>
      <c r="N65" s="59"/>
      <c r="O65" s="60"/>
      <c r="P65" s="65" t="s">
        <v>65</v>
      </c>
      <c r="Q65" s="59"/>
      <c r="R65" s="115">
        <f>+R64*0.2</f>
        <v>0</v>
      </c>
      <c r="S65" s="116"/>
    </row>
    <row r="66" spans="1:20" ht="19.2" customHeight="1" x14ac:dyDescent="0.3">
      <c r="A66" s="56"/>
      <c r="B66" s="56"/>
      <c r="C66" s="58"/>
      <c r="D66" s="58"/>
      <c r="E66" s="58"/>
      <c r="F66" s="59"/>
      <c r="G66" s="59"/>
      <c r="H66" s="59"/>
      <c r="I66" s="59"/>
      <c r="J66" s="59"/>
      <c r="K66" s="59"/>
      <c r="L66" s="59"/>
      <c r="M66" s="59"/>
      <c r="N66" s="59"/>
      <c r="O66" s="60"/>
      <c r="P66" s="66" t="s">
        <v>66</v>
      </c>
      <c r="Q66" s="67"/>
      <c r="R66" s="117">
        <f>+R64*1.2</f>
        <v>0</v>
      </c>
      <c r="S66" s="118"/>
    </row>
    <row r="67" spans="1:20" ht="16.2" customHeight="1" x14ac:dyDescent="0.3">
      <c r="A67" s="56"/>
      <c r="B67" s="56"/>
      <c r="D67" s="15"/>
      <c r="E67" s="15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56"/>
      <c r="Q67" s="19"/>
      <c r="R67" s="19"/>
      <c r="S67" s="19"/>
    </row>
    <row r="68" spans="1:20" x14ac:dyDescent="0.3">
      <c r="T68" s="38"/>
    </row>
  </sheetData>
  <mergeCells count="9">
    <mergeCell ref="C55:O55"/>
    <mergeCell ref="R64:S64"/>
    <mergeCell ref="R65:S65"/>
    <mergeCell ref="R66:S66"/>
    <mergeCell ref="C1:O1"/>
    <mergeCell ref="C4:O4"/>
    <mergeCell ref="C10:O10"/>
    <mergeCell ref="C41:O41"/>
    <mergeCell ref="C42:O42"/>
  </mergeCells>
  <printOptions horizontalCentered="1"/>
  <pageMargins left="0.39370078740157483" right="0.39370078740157483" top="0.59055118110236227" bottom="0.78740157480314965" header="0.19685039370078741" footer="0.19685039370078741"/>
  <pageSetup paperSize="256" scale="96" fitToHeight="0" orientation="portrait" r:id="rId1"/>
  <headerFooter differentFirst="1">
    <oddFooter>&amp;L&amp;7 67 - Natzweiler - Camp du Struthof
Restauration de la baraque cuisine&amp;C&amp;7PRO/DCE&amp;R&amp;7DPGF LOT 1
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Couverture</vt:lpstr>
      <vt:lpstr>Couverture!Impression_des_titres</vt:lpstr>
      <vt:lpstr>Couverture!Zone_d_impression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François</dc:creator>
  <cp:lastModifiedBy>Maxime François</cp:lastModifiedBy>
  <cp:lastPrinted>2025-04-28T07:22:34Z</cp:lastPrinted>
  <dcterms:created xsi:type="dcterms:W3CDTF">2025-01-21T13:40:10Z</dcterms:created>
  <dcterms:modified xsi:type="dcterms:W3CDTF">2025-04-28T08:23:26Z</dcterms:modified>
</cp:coreProperties>
</file>